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"/>
    </mc:Choice>
  </mc:AlternateContent>
  <bookViews>
    <workbookView minimized="1" xWindow="0" yWindow="0" windowWidth="28800" windowHeight="12435" activeTab="1"/>
  </bookViews>
  <sheets>
    <sheet name="Feuil1" sheetId="1" r:id="rId1"/>
    <sheet name="Plage" sheetId="2" r:id="rId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30" i="2" l="1"/>
  <c r="H30" i="2"/>
  <c r="H31" i="2" s="1"/>
  <c r="B28" i="2"/>
  <c r="I30" i="2"/>
  <c r="I31" i="2" s="1"/>
  <c r="H28" i="2"/>
  <c r="H29" i="2" s="1"/>
  <c r="I28" i="2"/>
  <c r="I29" i="2" s="1"/>
  <c r="B26" i="2"/>
  <c r="I26" i="2"/>
  <c r="H26" i="2"/>
  <c r="G26" i="2"/>
  <c r="L3" i="2"/>
  <c r="L2" i="2"/>
  <c r="K2" i="2"/>
  <c r="K3" i="2"/>
  <c r="M3" i="2" s="1"/>
  <c r="I3" i="2"/>
  <c r="J3" i="2" s="1"/>
  <c r="I2" i="2"/>
  <c r="J2" i="2" s="1"/>
  <c r="F6" i="1"/>
  <c r="F7" i="1"/>
  <c r="F8" i="1"/>
  <c r="F9" i="1"/>
  <c r="F10" i="1"/>
  <c r="F11" i="1"/>
  <c r="F12" i="1"/>
  <c r="F13" i="1"/>
  <c r="F14" i="1"/>
  <c r="F5" i="1"/>
  <c r="F19" i="1"/>
  <c r="G19" i="1" s="1"/>
  <c r="B27" i="2" l="1"/>
  <c r="B31" i="2" s="1"/>
  <c r="J31" i="2" s="1"/>
  <c r="M2" i="2"/>
  <c r="N2" i="2" s="1"/>
  <c r="N3" i="2"/>
  <c r="B29" i="2" l="1"/>
  <c r="J29" i="2" s="1"/>
</calcChain>
</file>

<file path=xl/sharedStrings.xml><?xml version="1.0" encoding="utf-8"?>
<sst xmlns="http://schemas.openxmlformats.org/spreadsheetml/2006/main" count="59" uniqueCount="56">
  <si>
    <t xml:space="preserve">Date </t>
  </si>
  <si>
    <t xml:space="preserve">Objet </t>
  </si>
  <si>
    <t xml:space="preserve">Montant </t>
  </si>
  <si>
    <t>Remboursés le</t>
  </si>
  <si>
    <t>Visite NESTOUR</t>
  </si>
  <si>
    <t>PEUGEOT 308 (freins)</t>
  </si>
  <si>
    <t>Voiture Titoune</t>
  </si>
  <si>
    <t>Equitation NDM</t>
  </si>
  <si>
    <t>Téléphone Titoune</t>
  </si>
  <si>
    <t>SHEINUK (maquillage)</t>
  </si>
  <si>
    <t>Dentiste</t>
  </si>
  <si>
    <t>Réparation PC</t>
  </si>
  <si>
    <t>Radiologie panoramique dentaire</t>
  </si>
  <si>
    <t>compensation terrasse Cap Ferrret</t>
  </si>
  <si>
    <t>Participation terrasse Cap Ferret</t>
  </si>
  <si>
    <t>Métré tour</t>
  </si>
  <si>
    <t>42m</t>
  </si>
  <si>
    <t>=&gt;</t>
  </si>
  <si>
    <t>En 1,2/En 0,6</t>
  </si>
  <si>
    <t>PU HT</t>
  </si>
  <si>
    <t>PU TTC</t>
  </si>
  <si>
    <t>Total TTC</t>
  </si>
  <si>
    <t>compensatio surface</t>
  </si>
  <si>
    <t>Ligne 1</t>
  </si>
  <si>
    <t>Ligne 2</t>
  </si>
  <si>
    <t>Ligne 10</t>
  </si>
  <si>
    <t>Ligne 11</t>
  </si>
  <si>
    <t>Ligne 12</t>
  </si>
  <si>
    <t>Ligne 3/1</t>
  </si>
  <si>
    <t>Ligne 3/2</t>
  </si>
  <si>
    <t>Ligne 4/1</t>
  </si>
  <si>
    <t>Ligne 4/2</t>
  </si>
  <si>
    <t>Ligne 5/1</t>
  </si>
  <si>
    <t>Ligne 5/2</t>
  </si>
  <si>
    <t>Ligne 6/1</t>
  </si>
  <si>
    <t>Ligne 6/2</t>
  </si>
  <si>
    <t>Ligne 7/1</t>
  </si>
  <si>
    <t>Ligne 7/2</t>
  </si>
  <si>
    <t>Ligne 8/1</t>
  </si>
  <si>
    <t>Ligne 8/2</t>
  </si>
  <si>
    <t>Ligne 9/1</t>
  </si>
  <si>
    <t>Ligne 9/2</t>
  </si>
  <si>
    <t>Total unités</t>
  </si>
  <si>
    <t>Prix unitaire option usine</t>
  </si>
  <si>
    <t>Prix unitaire option locale</t>
  </si>
  <si>
    <t>DENTISTE</t>
  </si>
  <si>
    <t>Virement participation</t>
  </si>
  <si>
    <t>Centre 36</t>
  </si>
  <si>
    <t>60x60 margelle</t>
  </si>
  <si>
    <t>Escalier</t>
  </si>
  <si>
    <t>A1 60x60 entier brut</t>
  </si>
  <si>
    <t>Chute A3</t>
  </si>
  <si>
    <t>1(=chute B2)</t>
  </si>
  <si>
    <t>A2 
60x35</t>
  </si>
  <si>
    <t>B1 60x60 margelle</t>
  </si>
  <si>
    <t>A3 60x15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</si>
</sst>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D17" sqref="D17"/>
    </sheetView>
  </sheetViews>
  <sheetFormatPr baseColWidth="10" defaultRowHeight="15" x14ac:dyDescent="0.25"/>
  <cols>
    <col min="2" max="2" width="60.42578125" customWidth="1"/>
  </cols>
  <sheetData>
    <row r="2" spans="1:7" x14ac:dyDescent="0.25">
      <c r="A2" t="s">
        <v>0</v>
      </c>
      <c r="B2" t="s">
        <v>1</v>
      </c>
      <c r="C2" t="s">
        <v>2</v>
      </c>
      <c r="E2" t="s">
        <v>3</v>
      </c>
    </row>
    <row r="3" spans="1:7" x14ac:dyDescent="0.25">
      <c r="A3" s="1">
        <v>44082</v>
      </c>
      <c r="B3" t="s">
        <v>4</v>
      </c>
      <c r="D3">
        <v>50</v>
      </c>
      <c r="E3" s="1">
        <v>44098</v>
      </c>
      <c r="F3">
        <v>-50</v>
      </c>
    </row>
    <row r="4" spans="1:7" x14ac:dyDescent="0.25">
      <c r="A4" s="1">
        <v>44088</v>
      </c>
      <c r="B4" t="s">
        <v>6</v>
      </c>
      <c r="C4">
        <v>2100</v>
      </c>
    </row>
    <row r="5" spans="1:7" x14ac:dyDescent="0.25">
      <c r="A5" s="1">
        <v>44090</v>
      </c>
      <c r="B5" t="s">
        <v>5</v>
      </c>
      <c r="D5">
        <v>218.73</v>
      </c>
      <c r="F5">
        <f>-1*D5</f>
        <v>-218.73</v>
      </c>
      <c r="G5" t="s">
        <v>13</v>
      </c>
    </row>
    <row r="6" spans="1:7" x14ac:dyDescent="0.25">
      <c r="B6" t="s">
        <v>7</v>
      </c>
      <c r="C6">
        <v>90</v>
      </c>
      <c r="F6">
        <f t="shared" ref="F6:F14" si="0">-1*D6</f>
        <v>0</v>
      </c>
    </row>
    <row r="7" spans="1:7" x14ac:dyDescent="0.25">
      <c r="B7" t="s">
        <v>8</v>
      </c>
      <c r="C7">
        <v>277.97000000000003</v>
      </c>
      <c r="F7">
        <f t="shared" si="0"/>
        <v>0</v>
      </c>
    </row>
    <row r="8" spans="1:7" x14ac:dyDescent="0.25">
      <c r="C8">
        <v>3.11</v>
      </c>
      <c r="F8">
        <f t="shared" si="0"/>
        <v>0</v>
      </c>
    </row>
    <row r="9" spans="1:7" x14ac:dyDescent="0.25">
      <c r="C9">
        <v>2.86</v>
      </c>
      <c r="F9">
        <f t="shared" si="0"/>
        <v>0</v>
      </c>
    </row>
    <row r="10" spans="1:7" x14ac:dyDescent="0.25">
      <c r="B10" t="s">
        <v>9</v>
      </c>
      <c r="C10">
        <v>25.99</v>
      </c>
      <c r="F10">
        <f t="shared" si="0"/>
        <v>0</v>
      </c>
    </row>
    <row r="11" spans="1:7" x14ac:dyDescent="0.25">
      <c r="A11" s="1">
        <v>44099</v>
      </c>
      <c r="B11" t="s">
        <v>11</v>
      </c>
      <c r="D11">
        <v>165</v>
      </c>
      <c r="F11">
        <f t="shared" si="0"/>
        <v>-165</v>
      </c>
      <c r="G11" t="s">
        <v>13</v>
      </c>
    </row>
    <row r="12" spans="1:7" x14ac:dyDescent="0.25">
      <c r="A12" s="1">
        <v>44103</v>
      </c>
      <c r="B12" t="s">
        <v>10</v>
      </c>
      <c r="D12">
        <v>53.36</v>
      </c>
      <c r="F12">
        <f t="shared" si="0"/>
        <v>-53.36</v>
      </c>
      <c r="G12" t="s">
        <v>13</v>
      </c>
    </row>
    <row r="13" spans="1:7" x14ac:dyDescent="0.25">
      <c r="A13" s="1">
        <v>44111</v>
      </c>
      <c r="B13" t="s">
        <v>12</v>
      </c>
      <c r="D13">
        <v>6.95</v>
      </c>
      <c r="F13">
        <f t="shared" si="0"/>
        <v>-6.95</v>
      </c>
      <c r="G13" t="s">
        <v>13</v>
      </c>
    </row>
    <row r="14" spans="1:7" x14ac:dyDescent="0.25">
      <c r="F14">
        <f t="shared" si="0"/>
        <v>0</v>
      </c>
    </row>
    <row r="15" spans="1:7" x14ac:dyDescent="0.25">
      <c r="A15" s="1">
        <v>44122</v>
      </c>
      <c r="B15" t="s">
        <v>14</v>
      </c>
      <c r="D15">
        <v>-1400</v>
      </c>
      <c r="F15">
        <v>400</v>
      </c>
    </row>
    <row r="16" spans="1:7" x14ac:dyDescent="0.25">
      <c r="A16" s="1"/>
      <c r="B16" t="s">
        <v>46</v>
      </c>
      <c r="D16">
        <v>1000</v>
      </c>
    </row>
    <row r="17" spans="1:7" x14ac:dyDescent="0.25">
      <c r="A17" s="1">
        <v>44130</v>
      </c>
      <c r="B17" t="s">
        <v>45</v>
      </c>
      <c r="D17">
        <v>333.23</v>
      </c>
    </row>
    <row r="18" spans="1:7" x14ac:dyDescent="0.25">
      <c r="A18" s="1"/>
    </row>
    <row r="19" spans="1:7" x14ac:dyDescent="0.25">
      <c r="D19">
        <f>SUM(D3:D18)</f>
        <v>427.27</v>
      </c>
      <c r="F19">
        <f>SUM(F3:F15)</f>
        <v>-94.04000000000002</v>
      </c>
      <c r="G19">
        <f>SUM(D19:F19)</f>
        <v>333.22999999999996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10" workbookViewId="0">
      <selection activeCell="D24" sqref="D24"/>
    </sheetView>
  </sheetViews>
  <sheetFormatPr baseColWidth="10" defaultRowHeight="15" x14ac:dyDescent="0.25"/>
  <cols>
    <col min="1" max="1" width="12.7109375" customWidth="1"/>
    <col min="2" max="2" width="6.28515625" style="3" customWidth="1"/>
    <col min="3" max="3" width="12.42578125" style="3" customWidth="1"/>
    <col min="4" max="4" width="6.140625" style="4" customWidth="1"/>
    <col min="5" max="5" width="8.5703125" style="3" customWidth="1"/>
    <col min="6" max="6" width="6.140625" style="4" customWidth="1"/>
    <col min="7" max="7" width="9.140625" style="3" customWidth="1"/>
    <col min="8" max="8" width="9.28515625" style="3" customWidth="1"/>
    <col min="9" max="11" width="11.42578125" style="3"/>
  </cols>
  <sheetData>
    <row r="1" spans="1:14" x14ac:dyDescent="0.25">
      <c r="A1" t="s">
        <v>15</v>
      </c>
      <c r="B1" s="2" t="s">
        <v>17</v>
      </c>
      <c r="C1" s="2"/>
      <c r="E1" s="2"/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</row>
    <row r="2" spans="1:14" x14ac:dyDescent="0.25">
      <c r="A2" t="s">
        <v>16</v>
      </c>
      <c r="G2" s="3">
        <v>35</v>
      </c>
      <c r="H2" s="3">
        <v>125.97</v>
      </c>
      <c r="I2" s="3">
        <f>H2*1.2</f>
        <v>151.16399999999999</v>
      </c>
      <c r="J2" s="3">
        <f>G2*I2</f>
        <v>5290.74</v>
      </c>
      <c r="K2" s="3">
        <f>42*(0.33+0.2)</f>
        <v>22.26</v>
      </c>
      <c r="L2">
        <f>32.52*1.2</f>
        <v>39.024000000000001</v>
      </c>
      <c r="M2">
        <f>K2*L2</f>
        <v>868.67424000000005</v>
      </c>
      <c r="N2">
        <f>J2-M2</f>
        <v>4422.0657599999995</v>
      </c>
    </row>
    <row r="3" spans="1:14" x14ac:dyDescent="0.25">
      <c r="G3" s="3">
        <v>70</v>
      </c>
      <c r="H3" s="3">
        <v>60.13</v>
      </c>
      <c r="I3" s="3">
        <f>H3*1.2</f>
        <v>72.156000000000006</v>
      </c>
      <c r="J3" s="3">
        <f>G3*I3</f>
        <v>5050.92</v>
      </c>
      <c r="K3" s="3">
        <f>42*(0.33+0.2)</f>
        <v>22.26</v>
      </c>
      <c r="L3">
        <f>32.52*1.2</f>
        <v>39.024000000000001</v>
      </c>
      <c r="M3">
        <f>K3*L3</f>
        <v>868.67424000000005</v>
      </c>
      <c r="N3">
        <f>J3-M3</f>
        <v>4182.2457599999998</v>
      </c>
    </row>
    <row r="5" spans="1:14" ht="13.5" customHeight="1" x14ac:dyDescent="0.25"/>
    <row r="6" spans="1:14" ht="57" customHeight="1" x14ac:dyDescent="0.25">
      <c r="B6" s="4" t="s">
        <v>50</v>
      </c>
      <c r="C6" s="5" t="s">
        <v>53</v>
      </c>
      <c r="D6" s="5" t="s">
        <v>55</v>
      </c>
      <c r="E6" s="5" t="s">
        <v>54</v>
      </c>
      <c r="F6" s="5" t="s">
        <v>51</v>
      </c>
      <c r="G6" s="6" t="s">
        <v>47</v>
      </c>
      <c r="H6" s="5" t="s">
        <v>48</v>
      </c>
      <c r="I6" s="3" t="s">
        <v>49</v>
      </c>
    </row>
    <row r="7" spans="1:14" x14ac:dyDescent="0.25">
      <c r="A7" t="s">
        <v>23</v>
      </c>
      <c r="B7" s="3">
        <v>19</v>
      </c>
      <c r="C7" s="3">
        <v>1</v>
      </c>
      <c r="D7" s="4">
        <v>1</v>
      </c>
      <c r="E7" s="3">
        <v>0</v>
      </c>
    </row>
    <row r="8" spans="1:14" x14ac:dyDescent="0.25">
      <c r="A8" t="s">
        <v>24</v>
      </c>
      <c r="B8" s="3">
        <v>6</v>
      </c>
      <c r="C8" s="3">
        <v>1</v>
      </c>
      <c r="E8" s="3">
        <v>13</v>
      </c>
      <c r="G8" s="3">
        <v>2</v>
      </c>
      <c r="H8" s="3">
        <v>14</v>
      </c>
    </row>
    <row r="9" spans="1:14" x14ac:dyDescent="0.25">
      <c r="A9" t="s">
        <v>28</v>
      </c>
      <c r="B9" s="3">
        <v>3</v>
      </c>
      <c r="G9" s="3">
        <v>1</v>
      </c>
      <c r="H9" s="3">
        <v>1</v>
      </c>
    </row>
    <row r="10" spans="1:14" x14ac:dyDescent="0.25">
      <c r="A10" t="s">
        <v>29</v>
      </c>
      <c r="B10" s="3">
        <v>2</v>
      </c>
      <c r="G10" s="3">
        <v>0</v>
      </c>
      <c r="H10" s="3">
        <v>1</v>
      </c>
    </row>
    <row r="11" spans="1:14" x14ac:dyDescent="0.25">
      <c r="A11" t="s">
        <v>30</v>
      </c>
      <c r="B11" s="3">
        <v>2</v>
      </c>
      <c r="G11" s="3">
        <v>1</v>
      </c>
      <c r="I11" s="3">
        <v>2</v>
      </c>
    </row>
    <row r="12" spans="1:14" x14ac:dyDescent="0.25">
      <c r="A12" t="s">
        <v>31</v>
      </c>
      <c r="B12" s="3">
        <v>2</v>
      </c>
      <c r="G12" s="3">
        <v>0</v>
      </c>
      <c r="H12" s="3">
        <v>1</v>
      </c>
    </row>
    <row r="13" spans="1:14" x14ac:dyDescent="0.25">
      <c r="A13" t="s">
        <v>32</v>
      </c>
      <c r="B13" s="3">
        <v>1</v>
      </c>
      <c r="G13" s="3">
        <v>1</v>
      </c>
      <c r="I13" s="3">
        <v>2</v>
      </c>
    </row>
    <row r="14" spans="1:14" x14ac:dyDescent="0.25">
      <c r="A14" t="s">
        <v>33</v>
      </c>
      <c r="B14" s="3">
        <v>2</v>
      </c>
      <c r="G14" s="3">
        <v>0</v>
      </c>
      <c r="H14" s="3">
        <v>1</v>
      </c>
    </row>
    <row r="15" spans="1:14" x14ac:dyDescent="0.25">
      <c r="A15" t="s">
        <v>34</v>
      </c>
      <c r="B15" s="3">
        <v>0</v>
      </c>
      <c r="C15" s="3">
        <v>1</v>
      </c>
      <c r="G15" s="3">
        <v>2</v>
      </c>
      <c r="I15" s="3">
        <v>1</v>
      </c>
    </row>
    <row r="16" spans="1:14" x14ac:dyDescent="0.25">
      <c r="A16" t="s">
        <v>35</v>
      </c>
      <c r="B16" s="3">
        <v>0</v>
      </c>
      <c r="C16" s="3" t="s">
        <v>52</v>
      </c>
      <c r="G16" s="3">
        <v>2</v>
      </c>
      <c r="H16" s="3">
        <v>1</v>
      </c>
    </row>
    <row r="17" spans="1:10" x14ac:dyDescent="0.25">
      <c r="A17" t="s">
        <v>36</v>
      </c>
      <c r="B17" s="3">
        <v>1</v>
      </c>
      <c r="G17" s="3">
        <v>1</v>
      </c>
      <c r="I17" s="3">
        <v>2</v>
      </c>
    </row>
    <row r="18" spans="1:10" x14ac:dyDescent="0.25">
      <c r="A18" t="s">
        <v>37</v>
      </c>
      <c r="B18" s="3">
        <v>2</v>
      </c>
      <c r="G18" s="3">
        <v>0</v>
      </c>
      <c r="H18" s="3">
        <v>1</v>
      </c>
    </row>
    <row r="19" spans="1:10" x14ac:dyDescent="0.25">
      <c r="A19" t="s">
        <v>38</v>
      </c>
      <c r="B19" s="3">
        <v>2</v>
      </c>
      <c r="G19" s="3">
        <v>1</v>
      </c>
      <c r="I19" s="3">
        <v>2</v>
      </c>
    </row>
    <row r="20" spans="1:10" x14ac:dyDescent="0.25">
      <c r="A20" t="s">
        <v>39</v>
      </c>
      <c r="B20" s="3">
        <v>2</v>
      </c>
      <c r="G20" s="3">
        <v>0</v>
      </c>
      <c r="H20" s="3">
        <v>1</v>
      </c>
    </row>
    <row r="21" spans="1:10" x14ac:dyDescent="0.25">
      <c r="A21" t="s">
        <v>40</v>
      </c>
      <c r="B21" s="3">
        <v>3</v>
      </c>
      <c r="G21" s="3">
        <v>1</v>
      </c>
      <c r="H21" s="3">
        <v>1</v>
      </c>
    </row>
    <row r="22" spans="1:10" x14ac:dyDescent="0.25">
      <c r="A22" t="s">
        <v>41</v>
      </c>
      <c r="B22" s="3">
        <v>2</v>
      </c>
      <c r="G22" s="3">
        <v>0</v>
      </c>
      <c r="H22" s="3">
        <v>1</v>
      </c>
    </row>
    <row r="23" spans="1:10" x14ac:dyDescent="0.25">
      <c r="A23" t="s">
        <v>25</v>
      </c>
      <c r="B23" s="3">
        <v>6</v>
      </c>
      <c r="C23" s="3">
        <v>1</v>
      </c>
      <c r="G23" s="3">
        <v>2</v>
      </c>
      <c r="H23" s="3">
        <v>14</v>
      </c>
    </row>
    <row r="24" spans="1:10" x14ac:dyDescent="0.25">
      <c r="A24" t="s">
        <v>26</v>
      </c>
      <c r="B24" s="3">
        <v>19</v>
      </c>
      <c r="C24" s="3">
        <v>1</v>
      </c>
      <c r="D24" s="4">
        <v>1</v>
      </c>
      <c r="G24" s="3">
        <v>4</v>
      </c>
    </row>
    <row r="25" spans="1:10" x14ac:dyDescent="0.25">
      <c r="A25" t="s">
        <v>27</v>
      </c>
      <c r="G25" s="3">
        <v>20</v>
      </c>
    </row>
    <row r="26" spans="1:10" x14ac:dyDescent="0.25">
      <c r="B26" s="3">
        <f>SUM(B7:B25)</f>
        <v>74</v>
      </c>
      <c r="G26" s="3">
        <f>SUM(G7:G25)</f>
        <v>38</v>
      </c>
      <c r="H26" s="3">
        <f>SUM(H7:H25)</f>
        <v>37</v>
      </c>
      <c r="I26" s="3">
        <f>SUM(I7:I25)</f>
        <v>9</v>
      </c>
    </row>
    <row r="27" spans="1:10" x14ac:dyDescent="0.25">
      <c r="A27" t="s">
        <v>42</v>
      </c>
      <c r="B27" s="3">
        <f>B26+G26</f>
        <v>112</v>
      </c>
      <c r="H27" s="3">
        <v>37</v>
      </c>
      <c r="I27" s="3">
        <v>9</v>
      </c>
    </row>
    <row r="28" spans="1:10" x14ac:dyDescent="0.25">
      <c r="A28" t="s">
        <v>43</v>
      </c>
      <c r="B28" s="3">
        <f>32.52*1.2*0.36</f>
        <v>14.048640000000001</v>
      </c>
      <c r="H28" s="3">
        <f>34.81*1.2</f>
        <v>41.771999999999998</v>
      </c>
      <c r="I28" s="3">
        <f>1.2*100.17</f>
        <v>120.20399999999999</v>
      </c>
    </row>
    <row r="29" spans="1:10" x14ac:dyDescent="0.25">
      <c r="B29" s="3">
        <f>B27*B28</f>
        <v>1573.44768</v>
      </c>
      <c r="H29" s="3">
        <f>H27*H28</f>
        <v>1545.5639999999999</v>
      </c>
      <c r="I29" s="3">
        <f>I28*I27</f>
        <v>1081.836</v>
      </c>
      <c r="J29" s="3">
        <f>B29+H29+I29</f>
        <v>4200.8476799999999</v>
      </c>
    </row>
    <row r="30" spans="1:10" x14ac:dyDescent="0.25">
      <c r="A30" t="s">
        <v>44</v>
      </c>
      <c r="B30" s="3">
        <f>32.52*1.2*0.36</f>
        <v>14.048640000000001</v>
      </c>
      <c r="H30" s="3">
        <f>32.52*1.2*0.36</f>
        <v>14.048640000000001</v>
      </c>
      <c r="I30" s="3">
        <f>1.2*100.17</f>
        <v>120.20399999999999</v>
      </c>
    </row>
    <row r="31" spans="1:10" x14ac:dyDescent="0.25">
      <c r="B31" s="3">
        <f>B27*B30</f>
        <v>1573.44768</v>
      </c>
      <c r="H31" s="3">
        <f>H27*H30</f>
        <v>519.79968000000008</v>
      </c>
      <c r="I31" s="3">
        <f>I27*I30</f>
        <v>1081.836</v>
      </c>
      <c r="J31" s="3">
        <f>B31+H31+I31</f>
        <v>3175.0833600000005</v>
      </c>
    </row>
    <row r="32" spans="1:10" ht="14.25" customHeight="1" x14ac:dyDescent="0.25"/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Plage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LANGLOIS</dc:creator>
  <cp:lastModifiedBy>Daniel LANGLOIS</cp:lastModifiedBy>
  <dcterms:created xsi:type="dcterms:W3CDTF">2020-09-20T21:14:01Z</dcterms:created>
  <dcterms:modified xsi:type="dcterms:W3CDTF">2020-11-03T06:11:22Z</dcterms:modified>
</cp:coreProperties>
</file>